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chbruun-my.sharepoint.com/personal/cgj_bechbruun_com/Documents/Temp/"/>
    </mc:Choice>
  </mc:AlternateContent>
  <xr:revisionPtr revIDLastSave="74" documentId="8_{C8C75A6E-AE0A-4DD3-9574-3562A482A597}" xr6:coauthVersionLast="47" xr6:coauthVersionMax="47" xr10:uidLastSave="{69F2D82E-2B8E-4C7A-92C1-44B4D827B77E}"/>
  <bookViews>
    <workbookView xWindow="22500" yWindow="2565" windowWidth="27045" windowHeight="15765" xr2:uid="{B86DF098-8FEC-4DA0-A10D-8D2E2912E699}"/>
  </bookViews>
  <sheets>
    <sheet name="Regulering af byggeret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" i="1" l="1"/>
  <c r="D10" i="1"/>
  <c r="F16" i="1"/>
  <c r="F15" i="1"/>
  <c r="F17" i="1" s="1"/>
  <c r="D17" i="1"/>
  <c r="G16" i="1" l="1"/>
  <c r="G15" i="1"/>
</calcChain>
</file>

<file path=xl/sharedStrings.xml><?xml version="1.0" encoding="utf-8"?>
<sst xmlns="http://schemas.openxmlformats.org/spreadsheetml/2006/main" count="24" uniqueCount="23">
  <si>
    <t>Hotel</t>
  </si>
  <si>
    <t>Boliger</t>
  </si>
  <si>
    <t>I alt</t>
  </si>
  <si>
    <t>Prisvægt</t>
  </si>
  <si>
    <t>(m2)</t>
  </si>
  <si>
    <t>(%)</t>
  </si>
  <si>
    <t>Værdijusteret byggeret</t>
  </si>
  <si>
    <t>Købesum</t>
  </si>
  <si>
    <t>Beregningsteknisk pris</t>
  </si>
  <si>
    <t>Aftalt købesum/budsum</t>
  </si>
  <si>
    <t>Fastsat tillægskøbesum pr. kvadratmeter byggeret udover 5.000 m2/12.800 m2</t>
  </si>
  <si>
    <t>DKK ekskl. moms</t>
  </si>
  <si>
    <t>(DKK ekskl moms/m2)</t>
  </si>
  <si>
    <t>Regulering af byggeretter</t>
  </si>
  <si>
    <t>Justering for estimeret éngangsudgift til P-kælder (fast værdi)</t>
  </si>
  <si>
    <t>i) Regulering ved forøgelse af samlet antal m2 byggeretter</t>
  </si>
  <si>
    <t>ii) Regulering ved større andel byggeretter til bolig (ved uændret samlet antal m2 byggeretter)</t>
  </si>
  <si>
    <t>Forudsatte byggeretter</t>
  </si>
  <si>
    <t>Pris ved ekstra byggeretter (ved forøget samlet antal m2 byggeretter)</t>
  </si>
  <si>
    <t>Pris ved ændret fordeling af byggeretter (flere boligbyggeretter og færre hotelbyggeretter) ved uændret total antal m2 byggeretter</t>
  </si>
  <si>
    <t>(DKK ekskl. moms/m2)</t>
  </si>
  <si>
    <t>Fastsat tilllægskøbesum pr. kvadratmeter byggeret</t>
  </si>
  <si>
    <t>Ændret anvendelse af byggeretter (fra hotel til bolig)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</si>
</sst>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kr.&quot;* #,##0_);_(&quot;kr.&quot;* \(#,##0\);_(&quot;kr.&quot;* &quot;-&quot;_);_(@_)"/>
    <numFmt numFmtId="165" formatCode="_(* #,##0_);_(* \(#,##0\);_(* &quot;-&quot;_);_(@_)"/>
    <numFmt numFmtId="166" formatCode="_(&quot;kr.&quot;* #,##0.00_);_(&quot;kr.&quot;* \(#,##0.00\);_(&quot;kr.&quot;* &quot;-&quot;??_);_(@_)"/>
    <numFmt numFmtId="167" formatCode="_(* #,##0.00_);_(* \(#,##0.00\);_(* &quot;-&quot;??_);_(@_)"/>
    <numFmt numFmtId="168" formatCode="0.0%"/>
  </numFmts>
  <fonts count="2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5" tint="-0.2499465926084170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18"/>
      <color theme="5"/>
      <name val="Arial"/>
      <family val="2"/>
    </font>
    <font>
      <sz val="10"/>
      <color theme="4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 applyNumberFormat="0" applyBorder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7" fillId="9" borderId="0"/>
    <xf numFmtId="0" fontId="15" fillId="12" borderId="0" applyNumberFormat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9" fillId="10" borderId="0" applyNumberFormat="0" applyBorder="0">
      <protection locked="0"/>
    </xf>
    <xf numFmtId="0" fontId="7" fillId="5" borderId="3" applyNumberFormat="0" applyAlignment="0" applyProtection="0"/>
    <xf numFmtId="0" fontId="8" fillId="5" borderId="2" applyNumberFormat="0" applyAlignment="0" applyProtection="0"/>
    <xf numFmtId="0" fontId="14" fillId="11" borderId="0" applyNumberFormat="0" applyBorder="0" applyAlignment="0"/>
    <xf numFmtId="0" fontId="9" fillId="6" borderId="4" applyNumberFormat="0" applyAlignment="0" applyProtection="0"/>
    <xf numFmtId="0" fontId="10" fillId="0" borderId="0" applyNumberFormat="0" applyFill="0" applyBorder="0" applyAlignment="0" applyProtection="0"/>
    <xf numFmtId="0" fontId="1" fillId="7" borderId="5" applyNumberFormat="0" applyFont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8" borderId="0"/>
    <xf numFmtId="0" fontId="18" fillId="9" borderId="0"/>
    <xf numFmtId="0" fontId="16" fillId="9" borderId="0"/>
  </cellStyleXfs>
  <cellXfs count="22">
    <xf numFmtId="0" fontId="0" fillId="0" borderId="0" xfId="0"/>
    <xf numFmtId="0" fontId="13" fillId="8" borderId="0" xfId="23"/>
    <xf numFmtId="0" fontId="18" fillId="9" borderId="0" xfId="24"/>
    <xf numFmtId="0" fontId="20" fillId="8" borderId="0" xfId="23" applyFont="1"/>
    <xf numFmtId="0" fontId="0" fillId="0" borderId="0" xfId="0" applyBorder="1"/>
    <xf numFmtId="0" fontId="0" fillId="0" borderId="7" xfId="0" applyBorder="1"/>
    <xf numFmtId="0" fontId="16" fillId="9" borderId="0" xfId="25"/>
    <xf numFmtId="3" fontId="19" fillId="10" borderId="0" xfId="14" applyNumberFormat="1" applyBorder="1">
      <protection locked="0"/>
    </xf>
    <xf numFmtId="3" fontId="0" fillId="0" borderId="7" xfId="0" applyNumberFormat="1" applyBorder="1"/>
    <xf numFmtId="0" fontId="0" fillId="0" borderId="8" xfId="0" applyBorder="1"/>
    <xf numFmtId="0" fontId="21" fillId="0" borderId="0" xfId="0" applyFont="1" applyBorder="1"/>
    <xf numFmtId="3" fontId="0" fillId="0" borderId="0" xfId="0" applyNumberFormat="1" applyBorder="1"/>
    <xf numFmtId="3" fontId="0" fillId="0" borderId="8" xfId="0" applyNumberFormat="1" applyBorder="1"/>
    <xf numFmtId="3" fontId="21" fillId="0" borderId="0" xfId="0" applyNumberFormat="1" applyFont="1" applyBorder="1"/>
    <xf numFmtId="3" fontId="21" fillId="0" borderId="7" xfId="0" applyNumberFormat="1" applyFont="1" applyBorder="1"/>
    <xf numFmtId="0" fontId="16" fillId="9" borderId="0" xfId="25" applyAlignment="1">
      <alignment horizontal="right"/>
    </xf>
    <xf numFmtId="0" fontId="16" fillId="9" borderId="0" xfId="25" applyAlignment="1">
      <alignment horizontal="right" wrapText="1"/>
    </xf>
    <xf numFmtId="168" fontId="0" fillId="0" borderId="0" xfId="0" applyNumberFormat="1" applyBorder="1"/>
    <xf numFmtId="9" fontId="0" fillId="0" borderId="7" xfId="0" applyNumberFormat="1" applyBorder="1"/>
    <xf numFmtId="0" fontId="15" fillId="12" borderId="0" xfId="8" applyProtection="1">
      <protection locked="0"/>
    </xf>
    <xf numFmtId="0" fontId="16" fillId="9" borderId="0" xfId="25" applyBorder="1"/>
    <xf numFmtId="0" fontId="16" fillId="9" borderId="0" xfId="25" applyBorder="1" applyAlignment="1">
      <alignment wrapText="1"/>
    </xf>
  </cellXfs>
  <cellStyles count="26">
    <cellStyle name="Background" xfId="23" xr:uid="{5934BB97-4511-4F3E-9C93-1265C875116E}"/>
    <cellStyle name="Bad" xfId="12" builtinId="27" hidden="1"/>
    <cellStyle name="Calculation" xfId="16" builtinId="22" hidden="1"/>
    <cellStyle name="Check Cell" xfId="18" builtinId="23" hidden="1"/>
    <cellStyle name="Comma" xfId="1" builtinId="3" hidden="1"/>
    <cellStyle name="Comma [0]" xfId="2" builtinId="6" hidden="1"/>
    <cellStyle name="Currency" xfId="3" builtinId="4" hidden="1"/>
    <cellStyle name="Currency [0]" xfId="4" builtinId="7" hidden="1"/>
    <cellStyle name="Explanatory Text" xfId="21" builtinId="53" hidden="1"/>
    <cellStyle name="Good" xfId="11" builtinId="26" hidden="1"/>
    <cellStyle name="Heading 1" xfId="7" builtinId="16" customBuiltin="1"/>
    <cellStyle name="Heading 2" xfId="8" builtinId="17" customBuiltin="1"/>
    <cellStyle name="Heading 3" xfId="9" builtinId="18" hidden="1"/>
    <cellStyle name="Heading 4" xfId="10" builtinId="19" hidden="1"/>
    <cellStyle name="Heading 4" xfId="25" builtinId="19" customBuiltin="1"/>
    <cellStyle name="Input" xfId="14" builtinId="20" customBuiltin="1"/>
    <cellStyle name="Linked Cell" xfId="17" builtinId="24" customBuiltin="1"/>
    <cellStyle name="Neutral" xfId="13" builtinId="28" hidden="1"/>
    <cellStyle name="Normal" xfId="0" builtinId="0" customBuiltin="1"/>
    <cellStyle name="Note" xfId="20" builtinId="10" hidden="1"/>
    <cellStyle name="Output" xfId="15" builtinId="21" hidden="1"/>
    <cellStyle name="Percent" xfId="5" builtinId="5" hidden="1"/>
    <cellStyle name="Title" xfId="6" builtinId="15" hidden="1"/>
    <cellStyle name="Title" xfId="24" builtinId="15" customBuiltin="1"/>
    <cellStyle name="Total" xfId="22" builtinId="25" hidden="1"/>
    <cellStyle name="Warning Text" xfId="19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ysClr val="window" lastClr="FFFFFF"/>
      </a:lt1>
      <a:dk2>
        <a:srgbClr val="8BBEE8"/>
      </a:dk2>
      <a:lt2>
        <a:srgbClr val="A7E6D7"/>
      </a:lt2>
      <a:accent1>
        <a:srgbClr val="002677"/>
      </a:accent1>
      <a:accent2>
        <a:srgbClr val="2CD5C4"/>
      </a:accent2>
      <a:accent3>
        <a:srgbClr val="C5DEF3"/>
      </a:accent3>
      <a:accent4>
        <a:srgbClr val="B1B2B4"/>
      </a:accent4>
      <a:accent5>
        <a:srgbClr val="CE0037"/>
      </a:accent5>
      <a:accent6>
        <a:srgbClr val="4C12A1"/>
      </a:accent6>
      <a:hlink>
        <a:srgbClr val="002677"/>
      </a:hlink>
      <a:folHlink>
        <a:srgbClr val="4C12A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F7AB-86F3-4B74-ADB9-C31F95FD9981}">
  <sheetPr codeName="Sheet1">
    <outlinePr summaryRight="0"/>
  </sheetPr>
  <dimension ref="C1:G26"/>
  <sheetViews>
    <sheetView showGridLines="0" tabSelected="1" workbookViewId="0">
      <pane ySplit="1" topLeftCell="A2" activePane="bottomLeft" state="frozen"/>
      <selection pane="bottomLeft"/>
    </sheetView>
  </sheetViews>
  <sheetFormatPr defaultColWidth="8.85546875" defaultRowHeight="12.75" x14ac:dyDescent="0.2"/>
  <cols>
    <col min="1" max="2" width="1.140625" style="1" customWidth="1"/>
    <col min="3" max="3" width="52.28515625" style="1" customWidth="1"/>
    <col min="4" max="4" width="17.28515625" style="1" customWidth="1"/>
    <col min="5" max="5" width="8.85546875" style="1"/>
    <col min="6" max="6" width="15.7109375" style="1" customWidth="1"/>
    <col min="7" max="7" width="22.5703125" style="1" customWidth="1"/>
    <col min="8" max="8" width="11.42578125" style="1" customWidth="1"/>
    <col min="9" max="16384" width="8.85546875" style="1"/>
  </cols>
  <sheetData>
    <row r="1" spans="3:7" s="2" customFormat="1" ht="23.25" x14ac:dyDescent="0.35">
      <c r="C1" s="2" t="s">
        <v>13</v>
      </c>
    </row>
    <row r="4" spans="3:7" s="19" customFormat="1" ht="15.75" x14ac:dyDescent="0.25">
      <c r="C4" s="19" t="s">
        <v>15</v>
      </c>
    </row>
    <row r="6" spans="3:7" x14ac:dyDescent="0.2">
      <c r="C6" s="3" t="s">
        <v>7</v>
      </c>
    </row>
    <row r="7" spans="3:7" x14ac:dyDescent="0.2">
      <c r="C7" s="6"/>
      <c r="D7" s="6" t="s">
        <v>11</v>
      </c>
    </row>
    <row r="8" spans="3:7" x14ac:dyDescent="0.2">
      <c r="C8" s="10" t="s">
        <v>9</v>
      </c>
      <c r="D8" s="7">
        <v>13070000</v>
      </c>
    </row>
    <row r="9" spans="3:7" x14ac:dyDescent="0.2">
      <c r="C9" s="10" t="s">
        <v>14</v>
      </c>
      <c r="D9" s="11">
        <v>6300000</v>
      </c>
    </row>
    <row r="10" spans="3:7" x14ac:dyDescent="0.2">
      <c r="C10" s="9" t="s">
        <v>8</v>
      </c>
      <c r="D10" s="12">
        <f>D8+D9</f>
        <v>19370000</v>
      </c>
    </row>
    <row r="12" spans="3:7" x14ac:dyDescent="0.2">
      <c r="C12" s="3" t="s">
        <v>18</v>
      </c>
    </row>
    <row r="13" spans="3:7" ht="51" x14ac:dyDescent="0.2">
      <c r="C13" s="6"/>
      <c r="D13" s="16" t="s">
        <v>17</v>
      </c>
      <c r="E13" s="15" t="s">
        <v>3</v>
      </c>
      <c r="F13" s="16" t="s">
        <v>6</v>
      </c>
      <c r="G13" s="16" t="s">
        <v>10</v>
      </c>
    </row>
    <row r="14" spans="3:7" x14ac:dyDescent="0.2">
      <c r="C14" s="6"/>
      <c r="D14" s="15" t="s">
        <v>4</v>
      </c>
      <c r="E14" s="15" t="s">
        <v>5</v>
      </c>
      <c r="F14" s="15" t="s">
        <v>4</v>
      </c>
      <c r="G14" s="16" t="s">
        <v>12</v>
      </c>
    </row>
    <row r="15" spans="3:7" x14ac:dyDescent="0.2">
      <c r="C15" s="4" t="s">
        <v>0</v>
      </c>
      <c r="D15" s="11">
        <v>5000</v>
      </c>
      <c r="E15" s="17">
        <v>0.36499999999999999</v>
      </c>
      <c r="F15" s="13">
        <f>D15*E15</f>
        <v>1825</v>
      </c>
      <c r="G15" s="13">
        <f>$D$10/$F$17*E15</f>
        <v>483.42222222222216</v>
      </c>
    </row>
    <row r="16" spans="3:7" x14ac:dyDescent="0.2">
      <c r="C16" s="4" t="s">
        <v>1</v>
      </c>
      <c r="D16" s="11">
        <v>12800</v>
      </c>
      <c r="E16" s="18">
        <v>1</v>
      </c>
      <c r="F16" s="14">
        <f>D16*E16</f>
        <v>12800</v>
      </c>
      <c r="G16" s="14">
        <f>$D$10/$F$17*E16</f>
        <v>1324.4444444444443</v>
      </c>
    </row>
    <row r="17" spans="3:7" x14ac:dyDescent="0.2">
      <c r="C17" s="9" t="s">
        <v>2</v>
      </c>
      <c r="D17" s="12">
        <f>SUM(D15:D16)</f>
        <v>17800</v>
      </c>
      <c r="E17" s="8"/>
      <c r="F17" s="12">
        <f>SUM(F15:F16)</f>
        <v>14625</v>
      </c>
      <c r="G17" s="5"/>
    </row>
    <row r="21" spans="3:7" s="19" customFormat="1" ht="15.75" x14ac:dyDescent="0.25">
      <c r="C21" s="19" t="s">
        <v>16</v>
      </c>
    </row>
    <row r="23" spans="3:7" x14ac:dyDescent="0.2">
      <c r="C23" s="3" t="s">
        <v>19</v>
      </c>
    </row>
    <row r="24" spans="3:7" ht="38.25" x14ac:dyDescent="0.2">
      <c r="C24" s="20"/>
      <c r="D24" s="20"/>
      <c r="E24" s="20"/>
      <c r="F24" s="20"/>
      <c r="G24" s="21" t="s">
        <v>21</v>
      </c>
    </row>
    <row r="25" spans="3:7" x14ac:dyDescent="0.2">
      <c r="C25" s="20"/>
      <c r="D25" s="20"/>
      <c r="E25" s="20"/>
      <c r="F25" s="20"/>
      <c r="G25" s="20" t="s">
        <v>20</v>
      </c>
    </row>
    <row r="26" spans="3:7" x14ac:dyDescent="0.2">
      <c r="C26" s="5" t="s">
        <v>22</v>
      </c>
      <c r="D26" s="5"/>
      <c r="E26" s="5"/>
      <c r="F26" s="5"/>
      <c r="G26" s="8">
        <f>G16-G15</f>
        <v>841.02222222222213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Regulering af byggeretter</vt:lpstr>
    </vt:vector>
  </TitlesOfParts>
  <Company>Bech-Bruun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Galbo-Jørgensen</dc:creator>
  <cp:lastModifiedBy>Claus Bjørn Galbo-Jørgensen</cp:lastModifiedBy>
  <dcterms:created xsi:type="dcterms:W3CDTF">2022-08-12T13:33:03Z</dcterms:created>
  <dcterms:modified xsi:type="dcterms:W3CDTF">2025-04-29T11:53:02Z</dcterms:modified>
</cp:coreProperties>
</file>